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aycheck\"/>
    </mc:Choice>
  </mc:AlternateContent>
  <xr:revisionPtr revIDLastSave="0" documentId="13_ncr:1_{A096BCC8-2C5D-4364-AFA9-5A10A02A81F3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ummary" sheetId="1" r:id="rId1"/>
    <sheet name="Expense" sheetId="2" r:id="rId2"/>
  </sheets>
  <definedNames>
    <definedName name="_xlnm.Print_Area" localSheetId="1">Expense!$A$1:$P$14</definedName>
    <definedName name="_xlnm.Print_Titles" localSheetId="1">Expense!$3:$4</definedName>
    <definedName name="_xlnm.Print_Titles" localSheetId="0">Summary!$3:$3</definedName>
    <definedName name="RowTitleRegion1..O4">Summary!$A$3</definedName>
    <definedName name="Title1">Income[[#Headers],[Category]]</definedName>
    <definedName name="Title2">Expenses[[#Headers],[Category]]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P6" i="2"/>
  <c r="D13" i="2" l="1"/>
  <c r="B4" i="1" l="1"/>
  <c r="E13" i="2"/>
  <c r="C4" i="1" s="1"/>
  <c r="F13" i="2"/>
  <c r="D4" i="1" s="1"/>
  <c r="G13" i="2"/>
  <c r="E4" i="1" s="1"/>
  <c r="H13" i="2"/>
  <c r="F4" i="1" s="1"/>
  <c r="I13" i="2"/>
  <c r="G4" i="1" s="1"/>
  <c r="J13" i="2"/>
  <c r="H4" i="1" s="1"/>
  <c r="K13" i="2"/>
  <c r="I4" i="1" s="1"/>
  <c r="L13" i="2"/>
  <c r="J4" i="1" s="1"/>
  <c r="M13" i="2"/>
  <c r="K4" i="1" s="1"/>
  <c r="N13" i="2"/>
  <c r="L4" i="1" s="1"/>
  <c r="O13" i="2"/>
  <c r="M4" i="1" s="1"/>
  <c r="P7" i="2" l="1"/>
  <c r="P8" i="2"/>
  <c r="P9" i="2"/>
  <c r="P10" i="2"/>
  <c r="P11" i="2"/>
  <c r="P12" i="2"/>
  <c r="P5" i="2"/>
  <c r="P13" i="2" l="1"/>
  <c r="N9" i="1"/>
  <c r="N10" i="1"/>
  <c r="N11" i="1"/>
  <c r="M14" i="1"/>
  <c r="L14" i="1"/>
  <c r="K14" i="1"/>
  <c r="J14" i="1"/>
  <c r="I14" i="1"/>
  <c r="H14" i="1"/>
  <c r="G14" i="1"/>
  <c r="F14" i="1"/>
  <c r="E14" i="1"/>
  <c r="D14" i="1"/>
  <c r="C14" i="1"/>
  <c r="B14" i="1"/>
  <c r="N4" i="1" l="1"/>
  <c r="N14" i="1"/>
</calcChain>
</file>

<file path=xl/sharedStrings.xml><?xml version="1.0" encoding="utf-8"?>
<sst xmlns="http://schemas.openxmlformats.org/spreadsheetml/2006/main" count="71" uniqueCount="40">
  <si>
    <t>Entertainment</t>
  </si>
  <si>
    <t>Daily living</t>
  </si>
  <si>
    <t>Home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</si>
  <si>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</si>
  <si>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</si>
  <si>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</si>
  <si>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</si>
  <si>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</si>
  <si>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</si>
  <si>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</si>
  <si>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</si>
  <si>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</si>
  <si>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</si>
  <si>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</si>
  <si>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</si>
  <si>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</si>
  <si>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</si>
  <si>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</si>
  <si>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</si>
  <si>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</si>
  <si>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Total expenses</t>
  </si>
  <si>
    <t>Total</t>
  </si>
  <si>
    <t>Income</t>
  </si>
  <si>
    <t>Expenses</t>
  </si>
  <si>
    <t>Sub category</t>
  </si>
  <si>
    <t>Category</t>
  </si>
  <si>
    <t>Mortgage/rent</t>
  </si>
  <si>
    <t xml:space="preserve">Groceries </t>
  </si>
  <si>
    <t>Transportation</t>
  </si>
  <si>
    <t>Gas/fuel</t>
  </si>
  <si>
    <t>Cable TV</t>
  </si>
  <si>
    <t>Health</t>
  </si>
  <si>
    <t>Health club dues</t>
  </si>
  <si>
    <t>Vacations</t>
  </si>
  <si>
    <t>Plane fare</t>
  </si>
  <si>
    <t>Recreation</t>
  </si>
  <si>
    <t>Gym fees</t>
  </si>
  <si>
    <t>Dues/Subscription</t>
  </si>
  <si>
    <t>Magazines</t>
  </si>
  <si>
    <t>PERSONAL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</si>
</sst>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29" x14ac:knownFonts="1">
    <font>
      <sz val="1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0"/>
      <color theme="3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26"/>
      <color theme="4" tint="-0.499984740745262"/>
      <name val="Century Gothic"/>
      <family val="2"/>
    </font>
    <font>
      <sz val="11"/>
      <color theme="1" tint="4.9989318521683403E-2"/>
      <name val="Century Gothic"/>
      <family val="2"/>
    </font>
    <font>
      <sz val="11"/>
      <color theme="1" tint="4.9989318521683403E-2"/>
      <name val="Calibri"/>
      <family val="2"/>
      <scheme val="minor"/>
    </font>
    <font>
      <b/>
      <sz val="16"/>
      <color theme="0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4"/>
      <color theme="1"/>
      <name val="Century Gothic"/>
      <family val="2"/>
    </font>
    <font>
      <b/>
      <sz val="20"/>
      <color theme="0"/>
      <name val="Century Gothic"/>
      <family val="2"/>
    </font>
    <font>
      <sz val="36"/>
      <name val="Century Gothic"/>
      <family val="2"/>
    </font>
    <font>
      <sz val="16"/>
      <name val="Century Gothic"/>
      <family val="2"/>
    </font>
    <font>
      <sz val="20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48"/>
      <color theme="4" tint="-0.499984740745262"/>
      <name val="Century Gothic"/>
      <family val="2"/>
    </font>
    <font>
      <b/>
      <sz val="28"/>
      <color theme="0"/>
      <name val="Century Gothic"/>
      <family val="2"/>
    </font>
    <font>
      <sz val="28"/>
      <color theme="1" tint="4.9989318521683403E-2"/>
      <name val="Century Gothic"/>
      <family val="2"/>
    </font>
    <font>
      <sz val="28"/>
      <name val="Calibri"/>
      <family val="2"/>
      <scheme val="minor"/>
    </font>
    <font>
      <sz val="12"/>
      <color theme="1"/>
      <name val="Century Gothic"/>
      <family val="2"/>
    </font>
    <font>
      <sz val="12"/>
      <color theme="1" tint="4.9989318521683403E-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medium">
        <color theme="0"/>
      </top>
      <bottom style="medium">
        <color theme="0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0"/>
      </top>
      <bottom style="medium">
        <color theme="0"/>
      </bottom>
      <diagonal/>
    </border>
    <border>
      <left/>
      <right style="thin">
        <color theme="4" tint="-0.249977111117893"/>
      </right>
      <top style="medium">
        <color theme="0"/>
      </top>
      <bottom style="medium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0"/>
      </bottom>
      <diagonal/>
    </border>
    <border>
      <left/>
      <right/>
      <top style="thin">
        <color theme="4" tint="-0.499984740745262"/>
      </top>
      <bottom style="medium">
        <color theme="0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0"/>
      </bottom>
      <diagonal/>
    </border>
    <border>
      <left style="thin">
        <color theme="4" tint="-0.499984740745262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4" tint="-0.499984740745262"/>
      </right>
      <top style="medium">
        <color theme="0"/>
      </top>
      <bottom style="medium">
        <color theme="0"/>
      </bottom>
      <diagonal/>
    </border>
    <border>
      <left style="thin">
        <color theme="4" tint="-0.499984740745262"/>
      </left>
      <right/>
      <top style="medium">
        <color theme="0"/>
      </top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499984740745262"/>
      </bottom>
      <diagonal/>
    </border>
    <border>
      <left style="thin">
        <color theme="4" tint="-0.249977111117893"/>
      </left>
      <right/>
      <top/>
      <bottom style="thin">
        <color theme="4" tint="-0.499984740745262"/>
      </bottom>
      <diagonal/>
    </border>
    <border>
      <left/>
      <right style="thin">
        <color theme="4" tint="-0.249977111117893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</borders>
  <cellStyleXfs count="9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2" fillId="4" borderId="2" applyNumberFormat="0" applyProtection="0">
      <alignment vertical="center"/>
    </xf>
    <xf numFmtId="0" fontId="3" fillId="3" borderId="1" applyNumberFormat="0" applyProtection="0">
      <alignment horizontal="center" vertical="center"/>
    </xf>
    <xf numFmtId="0" fontId="3" fillId="3" borderId="1" applyNumberFormat="0" applyProtection="0">
      <alignment vertical="center"/>
    </xf>
    <xf numFmtId="0" fontId="4" fillId="2" borderId="3" applyNumberFormat="0" applyProtection="0">
      <alignment vertical="center"/>
    </xf>
    <xf numFmtId="164" fontId="5" fillId="0" borderId="3" applyFill="0" applyProtection="0">
      <alignment vertical="center"/>
    </xf>
    <xf numFmtId="164" fontId="5" fillId="2" borderId="3" applyFill="0" applyBorder="0" applyAlignment="0" applyProtection="0">
      <alignment vertical="center"/>
    </xf>
    <xf numFmtId="0" fontId="6" fillId="0" borderId="0" applyNumberFormat="0" applyFill="0" applyBorder="0" applyAlignment="0" applyProtection="0"/>
  </cellStyleXfs>
  <cellXfs count="106">
    <xf numFmtId="0" fontId="0" fillId="0" borderId="0" xfId="0">
      <alignment vertical="center" wrapText="1"/>
    </xf>
    <xf numFmtId="0" fontId="7" fillId="0" borderId="0" xfId="1" applyNumberFormat="1" applyFont="1" applyAlignment="1">
      <alignment vertical="center"/>
    </xf>
    <xf numFmtId="0" fontId="8" fillId="0" borderId="0" xfId="0" applyFont="1">
      <alignment vertical="center" wrapText="1"/>
    </xf>
    <xf numFmtId="0" fontId="7" fillId="0" borderId="0" xfId="1" applyNumberFormat="1" applyFont="1" applyBorder="1" applyAlignment="1">
      <alignment vertical="center"/>
    </xf>
    <xf numFmtId="164" fontId="9" fillId="5" borderId="0" xfId="7" applyFont="1" applyFill="1" applyBorder="1">
      <alignment vertical="center"/>
    </xf>
    <xf numFmtId="164" fontId="9" fillId="7" borderId="12" xfId="7" applyFont="1" applyFill="1" applyBorder="1" applyAlignment="1">
      <alignment horizontal="center"/>
    </xf>
    <xf numFmtId="164" fontId="9" fillId="5" borderId="11" xfId="7" applyFont="1" applyFill="1" applyBorder="1">
      <alignment vertical="center"/>
    </xf>
    <xf numFmtId="164" fontId="9" fillId="7" borderId="12" xfId="7" applyFont="1" applyFill="1" applyBorder="1" applyAlignment="1">
      <alignment horizontal="center" vertical="center"/>
    </xf>
    <xf numFmtId="164" fontId="9" fillId="5" borderId="12" xfId="7" applyFont="1" applyFill="1" applyBorder="1">
      <alignment vertical="center"/>
    </xf>
    <xf numFmtId="164" fontId="9" fillId="7" borderId="10" xfId="7" applyFont="1" applyFill="1" applyBorder="1" applyAlignment="1">
      <alignment horizontal="center" vertical="center"/>
    </xf>
    <xf numFmtId="164" fontId="9" fillId="5" borderId="10" xfId="7" applyFont="1" applyFill="1" applyBorder="1" applyAlignment="1">
      <alignment horizontal="center" vertical="center"/>
    </xf>
    <xf numFmtId="164" fontId="9" fillId="5" borderId="10" xfId="7" applyFont="1" applyFill="1" applyBorder="1">
      <alignment vertical="center"/>
    </xf>
    <xf numFmtId="164" fontId="9" fillId="7" borderId="10" xfId="6" applyFont="1" applyFill="1" applyBorder="1" applyAlignment="1">
      <alignment horizontal="center" vertical="center"/>
    </xf>
    <xf numFmtId="164" fontId="9" fillId="7" borderId="9" xfId="7" applyFont="1" applyFill="1" applyBorder="1" applyAlignment="1">
      <alignment horizontal="center"/>
    </xf>
    <xf numFmtId="164" fontId="9" fillId="5" borderId="8" xfId="7" applyFont="1" applyFill="1" applyBorder="1">
      <alignment vertical="center"/>
    </xf>
    <xf numFmtId="164" fontId="9" fillId="7" borderId="9" xfId="7" applyFont="1" applyFill="1" applyBorder="1" applyAlignment="1">
      <alignment horizontal="center" vertical="center"/>
    </xf>
    <xf numFmtId="164" fontId="9" fillId="5" borderId="9" xfId="7" applyFont="1" applyFill="1" applyBorder="1">
      <alignment vertical="center"/>
    </xf>
    <xf numFmtId="164" fontId="9" fillId="7" borderId="7" xfId="7" applyFont="1" applyFill="1" applyBorder="1" applyAlignment="1">
      <alignment horizontal="center" vertical="center"/>
    </xf>
    <xf numFmtId="164" fontId="9" fillId="5" borderId="7" xfId="7" applyFont="1" applyFill="1" applyBorder="1" applyAlignment="1">
      <alignment horizontal="center" vertical="center"/>
    </xf>
    <xf numFmtId="164" fontId="9" fillId="5" borderId="7" xfId="7" applyFont="1" applyFill="1" applyBorder="1">
      <alignment vertical="center"/>
    </xf>
    <xf numFmtId="164" fontId="9" fillId="7" borderId="7" xfId="6" applyFont="1" applyFill="1" applyBorder="1" applyAlignment="1">
      <alignment horizontal="center" vertical="center"/>
    </xf>
    <xf numFmtId="164" fontId="9" fillId="7" borderId="13" xfId="7" applyFont="1" applyFill="1" applyBorder="1" applyAlignment="1">
      <alignment horizontal="center" vertical="center"/>
    </xf>
    <xf numFmtId="164" fontId="9" fillId="5" borderId="13" xfId="7" applyFont="1" applyFill="1" applyBorder="1" applyAlignment="1">
      <alignment horizontal="center" vertical="center"/>
    </xf>
    <xf numFmtId="164" fontId="9" fillId="7" borderId="9" xfId="6" applyFont="1" applyFill="1" applyBorder="1" applyAlignment="1">
      <alignment horizontal="center" vertical="center"/>
    </xf>
    <xf numFmtId="0" fontId="0" fillId="5" borderId="0" xfId="0" applyFill="1">
      <alignment vertical="center" wrapText="1"/>
    </xf>
    <xf numFmtId="0" fontId="10" fillId="5" borderId="0" xfId="1" applyNumberFormat="1" applyFont="1" applyFill="1" applyAlignment="1">
      <alignment horizontal="center" vertical="center"/>
    </xf>
    <xf numFmtId="0" fontId="8" fillId="5" borderId="0" xfId="0" applyFont="1" applyFill="1">
      <alignment vertical="center" wrapText="1"/>
    </xf>
    <xf numFmtId="0" fontId="11" fillId="5" borderId="0" xfId="0" applyFont="1" applyFill="1">
      <alignment vertical="center" wrapText="1"/>
    </xf>
    <xf numFmtId="0" fontId="11" fillId="0" borderId="0" xfId="0" applyFont="1">
      <alignment vertical="center" wrapText="1"/>
    </xf>
    <xf numFmtId="0" fontId="12" fillId="5" borderId="0" xfId="0" applyFont="1" applyFill="1">
      <alignment vertical="center" wrapText="1"/>
    </xf>
    <xf numFmtId="0" fontId="12" fillId="0" borderId="0" xfId="0" applyFont="1">
      <alignment vertical="center" wrapText="1"/>
    </xf>
    <xf numFmtId="164" fontId="11" fillId="7" borderId="4" xfId="7" applyFont="1" applyFill="1" applyBorder="1" applyAlignment="1">
      <alignment vertical="center" wrapText="1"/>
    </xf>
    <xf numFmtId="164" fontId="11" fillId="5" borderId="4" xfId="7" applyFont="1" applyFill="1" applyBorder="1" applyAlignment="1">
      <alignment vertical="center" wrapText="1"/>
    </xf>
    <xf numFmtId="164" fontId="11" fillId="7" borderId="4" xfId="7" applyFont="1" applyFill="1" applyBorder="1" applyAlignment="1">
      <alignment horizontal="center" vertical="center" wrapText="1"/>
    </xf>
    <xf numFmtId="164" fontId="11" fillId="5" borderId="4" xfId="7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164" fontId="11" fillId="7" borderId="5" xfId="7" applyFont="1" applyFill="1" applyBorder="1" applyAlignment="1">
      <alignment horizontal="center" vertical="center" wrapText="1"/>
    </xf>
    <xf numFmtId="164" fontId="11" fillId="5" borderId="5" xfId="7" applyFont="1" applyFill="1" applyBorder="1" applyAlignment="1">
      <alignment horizontal="center" vertical="center" wrapText="1"/>
    </xf>
    <xf numFmtId="164" fontId="11" fillId="7" borderId="6" xfId="7" applyFont="1" applyFill="1" applyBorder="1" applyAlignment="1">
      <alignment horizontal="center" vertical="center" wrapText="1"/>
    </xf>
    <xf numFmtId="164" fontId="11" fillId="5" borderId="6" xfId="7" applyFont="1" applyFill="1" applyBorder="1" applyAlignment="1">
      <alignment horizontal="center" vertical="center" wrapText="1"/>
    </xf>
    <xf numFmtId="164" fontId="11" fillId="7" borderId="24" xfId="6" applyFont="1" applyFill="1" applyBorder="1" applyAlignment="1">
      <alignment horizontal="center" vertical="center"/>
    </xf>
    <xf numFmtId="164" fontId="11" fillId="5" borderId="24" xfId="6" applyFont="1" applyFill="1" applyBorder="1" applyAlignment="1">
      <alignment horizontal="center" vertical="center"/>
    </xf>
    <xf numFmtId="0" fontId="10" fillId="5" borderId="0" xfId="1" applyNumberFormat="1" applyFont="1" applyFill="1" applyAlignment="1">
      <alignment horizontal="left" vertical="center" indent="1"/>
    </xf>
    <xf numFmtId="0" fontId="11" fillId="5" borderId="0" xfId="0" applyFont="1" applyFill="1" applyAlignment="1">
      <alignment horizontal="left" vertical="center" wrapText="1" indent="1"/>
    </xf>
    <xf numFmtId="0" fontId="12" fillId="5" borderId="0" xfId="0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4" fillId="5" borderId="26" xfId="0" applyFont="1" applyFill="1" applyBorder="1" applyAlignment="1">
      <alignment horizontal="left" vertical="center" wrapText="1" indent="1"/>
    </xf>
    <xf numFmtId="164" fontId="15" fillId="7" borderId="28" xfId="0" applyNumberFormat="1" applyFont="1" applyFill="1" applyBorder="1" applyAlignment="1">
      <alignment horizontal="center" vertical="center" wrapText="1"/>
    </xf>
    <xf numFmtId="164" fontId="15" fillId="7" borderId="28" xfId="0" applyNumberFormat="1" applyFont="1" applyFill="1" applyBorder="1">
      <alignment vertical="center" wrapText="1"/>
    </xf>
    <xf numFmtId="164" fontId="15" fillId="7" borderId="27" xfId="0" applyNumberFormat="1" applyFont="1" applyFill="1" applyBorder="1" applyAlignment="1">
      <alignment horizontal="center" vertical="center" wrapText="1"/>
    </xf>
    <xf numFmtId="164" fontId="15" fillId="7" borderId="29" xfId="0" applyNumberFormat="1" applyFont="1" applyFill="1" applyBorder="1" applyAlignment="1">
      <alignment horizontal="center" vertical="center" wrapText="1"/>
    </xf>
    <xf numFmtId="164" fontId="15" fillId="7" borderId="30" xfId="0" applyNumberFormat="1" applyFont="1" applyFill="1" applyBorder="1" applyAlignment="1">
      <alignment horizontal="center" vertical="center" wrapText="1"/>
    </xf>
    <xf numFmtId="0" fontId="14" fillId="5" borderId="21" xfId="4" applyFont="1" applyFill="1" applyBorder="1" applyAlignment="1">
      <alignment horizontal="left" vertical="center" indent="1"/>
    </xf>
    <xf numFmtId="0" fontId="14" fillId="5" borderId="15" xfId="3" applyFont="1" applyFill="1" applyBorder="1">
      <alignment horizontal="center" vertical="center"/>
    </xf>
    <xf numFmtId="0" fontId="14" fillId="5" borderId="15" xfId="4" applyFont="1" applyFill="1" applyBorder="1" applyAlignment="1">
      <alignment horizontal="center" vertical="center"/>
    </xf>
    <xf numFmtId="0" fontId="14" fillId="5" borderId="15" xfId="4" applyFont="1" applyFill="1" applyBorder="1">
      <alignment vertical="center"/>
    </xf>
    <xf numFmtId="0" fontId="14" fillId="5" borderId="16" xfId="4" applyFont="1" applyFill="1" applyBorder="1" applyAlignment="1">
      <alignment horizontal="center" vertical="center"/>
    </xf>
    <xf numFmtId="0" fontId="14" fillId="5" borderId="17" xfId="4" applyFont="1" applyFill="1" applyBorder="1" applyAlignment="1">
      <alignment horizontal="center" vertical="center"/>
    </xf>
    <xf numFmtId="0" fontId="14" fillId="5" borderId="22" xfId="4" applyFont="1" applyFill="1" applyBorder="1" applyAlignment="1">
      <alignment horizontal="center" vertical="center"/>
    </xf>
    <xf numFmtId="0" fontId="14" fillId="5" borderId="16" xfId="4" applyFont="1" applyFill="1" applyBorder="1" applyAlignment="1">
      <alignment horizontal="left" vertical="center" indent="1"/>
    </xf>
    <xf numFmtId="0" fontId="15" fillId="7" borderId="27" xfId="0" applyFont="1" applyFill="1" applyBorder="1" applyAlignment="1">
      <alignment horizontal="left" vertical="center" wrapText="1" indent="1"/>
    </xf>
    <xf numFmtId="0" fontId="17" fillId="0" borderId="0" xfId="0" applyFont="1">
      <alignment vertical="center" wrapText="1"/>
    </xf>
    <xf numFmtId="0" fontId="13" fillId="6" borderId="0" xfId="3" applyFont="1" applyFill="1" applyBorder="1">
      <alignment horizontal="center" vertical="center"/>
    </xf>
    <xf numFmtId="0" fontId="18" fillId="0" borderId="0" xfId="0" applyFont="1">
      <alignment vertical="center" wrapText="1"/>
    </xf>
    <xf numFmtId="0" fontId="19" fillId="0" borderId="0" xfId="0" applyFont="1">
      <alignment vertical="center" wrapText="1"/>
    </xf>
    <xf numFmtId="0" fontId="20" fillId="7" borderId="9" xfId="4" applyFont="1" applyFill="1" applyBorder="1" applyAlignment="1">
      <alignment horizontal="center" vertical="center"/>
    </xf>
    <xf numFmtId="0" fontId="20" fillId="7" borderId="7" xfId="4" applyFont="1" applyFill="1" applyBorder="1" applyAlignment="1">
      <alignment horizontal="center" vertical="center"/>
    </xf>
    <xf numFmtId="0" fontId="20" fillId="5" borderId="7" xfId="4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center" indent="1"/>
    </xf>
    <xf numFmtId="0" fontId="13" fillId="6" borderId="4" xfId="3" applyFont="1" applyFill="1" applyBorder="1" applyAlignment="1">
      <alignment horizontal="left" vertical="center" wrapText="1" indent="1"/>
    </xf>
    <xf numFmtId="0" fontId="21" fillId="5" borderId="13" xfId="5" applyNumberFormat="1" applyFont="1" applyFill="1" applyBorder="1" applyAlignment="1">
      <alignment horizontal="left" vertical="center" wrapText="1" indent="1"/>
    </xf>
    <xf numFmtId="0" fontId="22" fillId="5" borderId="13" xfId="0" applyFont="1" applyFill="1" applyBorder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25" fillId="5" borderId="0" xfId="0" applyFont="1" applyFill="1">
      <alignment vertical="center" wrapText="1"/>
    </xf>
    <xf numFmtId="0" fontId="25" fillId="0" borderId="0" xfId="0" applyFont="1">
      <alignment vertical="center" wrapText="1"/>
    </xf>
    <xf numFmtId="0" fontId="26" fillId="0" borderId="0" xfId="0" applyFont="1">
      <alignment vertical="center" wrapText="1"/>
    </xf>
    <xf numFmtId="0" fontId="20" fillId="5" borderId="13" xfId="4" applyFont="1" applyFill="1" applyBorder="1" applyAlignment="1">
      <alignment horizontal="center" vertical="center"/>
    </xf>
    <xf numFmtId="0" fontId="20" fillId="7" borderId="9" xfId="3" applyFont="1" applyFill="1" applyBorder="1" applyAlignment="1">
      <alignment horizontal="center" vertical="center"/>
    </xf>
    <xf numFmtId="0" fontId="20" fillId="5" borderId="8" xfId="4" applyFont="1" applyFill="1" applyBorder="1" applyAlignment="1">
      <alignment horizontal="center" vertical="center"/>
    </xf>
    <xf numFmtId="0" fontId="20" fillId="5" borderId="9" xfId="4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5" borderId="14" xfId="0" applyFont="1" applyFill="1" applyBorder="1" applyAlignment="1">
      <alignment horizontal="left" vertical="center" wrapText="1" indent="1"/>
    </xf>
    <xf numFmtId="0" fontId="27" fillId="5" borderId="1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21" fillId="5" borderId="31" xfId="0" applyFont="1" applyFill="1" applyBorder="1" applyAlignment="1">
      <alignment horizontal="right" vertical="center" wrapText="1" indent="1"/>
    </xf>
    <xf numFmtId="164" fontId="22" fillId="7" borderId="12" xfId="0" applyNumberFormat="1" applyFont="1" applyFill="1" applyBorder="1" applyAlignment="1">
      <alignment horizontal="right" vertical="center" wrapText="1" indent="1"/>
    </xf>
    <xf numFmtId="164" fontId="22" fillId="5" borderId="32" xfId="0" applyNumberFormat="1" applyFont="1" applyFill="1" applyBorder="1" applyAlignment="1">
      <alignment horizontal="right" vertical="center" wrapText="1" indent="1"/>
    </xf>
    <xf numFmtId="164" fontId="22" fillId="5" borderId="12" xfId="0" applyNumberFormat="1" applyFont="1" applyFill="1" applyBorder="1" applyAlignment="1">
      <alignment horizontal="right" vertical="center" wrapText="1" indent="1"/>
    </xf>
    <xf numFmtId="164" fontId="22" fillId="7" borderId="33" xfId="0" applyNumberFormat="1" applyFont="1" applyFill="1" applyBorder="1" applyAlignment="1">
      <alignment horizontal="right" vertical="center" wrapText="1" inden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164" fontId="22" fillId="7" borderId="33" xfId="0" applyNumberFormat="1" applyFont="1" applyFill="1" applyBorder="1" applyAlignment="1">
      <alignment horizontal="right" vertical="center" indent="1"/>
    </xf>
    <xf numFmtId="0" fontId="28" fillId="7" borderId="23" xfId="0" applyFont="1" applyFill="1" applyBorder="1" applyAlignment="1">
      <alignment horizontal="left" vertical="center" wrapText="1" indent="1"/>
    </xf>
    <xf numFmtId="0" fontId="28" fillId="7" borderId="5" xfId="0" applyFont="1" applyFill="1" applyBorder="1" applyAlignment="1">
      <alignment horizontal="left" vertical="center" wrapText="1" indent="1"/>
    </xf>
    <xf numFmtId="0" fontId="28" fillId="5" borderId="25" xfId="0" applyFont="1" applyFill="1" applyBorder="1" applyAlignment="1">
      <alignment horizontal="left" vertical="center" wrapText="1" indent="1"/>
    </xf>
    <xf numFmtId="0" fontId="28" fillId="5" borderId="5" xfId="0" applyFont="1" applyFill="1" applyBorder="1" applyAlignment="1">
      <alignment horizontal="left" vertical="center" wrapText="1" indent="1"/>
    </xf>
    <xf numFmtId="0" fontId="23" fillId="7" borderId="34" xfId="1" applyNumberFormat="1" applyFont="1" applyFill="1" applyBorder="1" applyAlignment="1">
      <alignment horizontal="center" vertical="center"/>
    </xf>
    <xf numFmtId="0" fontId="23" fillId="7" borderId="35" xfId="1" applyNumberFormat="1" applyFont="1" applyFill="1" applyBorder="1" applyAlignment="1">
      <alignment horizontal="center" vertical="center"/>
    </xf>
    <xf numFmtId="0" fontId="23" fillId="7" borderId="36" xfId="1" applyNumberFormat="1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0" xfId="2" applyFont="1" applyFill="1" applyBorder="1" applyAlignment="1">
      <alignment horizontal="center" vertical="center"/>
    </xf>
    <xf numFmtId="0" fontId="24" fillId="6" borderId="18" xfId="2" applyFont="1" applyFill="1" applyBorder="1" applyAlignment="1">
      <alignment horizontal="center" vertical="center"/>
    </xf>
    <xf numFmtId="0" fontId="24" fillId="6" borderId="19" xfId="2" applyFont="1" applyFill="1" applyBorder="1" applyAlignment="1">
      <alignment horizontal="center" vertical="center"/>
    </xf>
    <xf numFmtId="0" fontId="24" fillId="6" borderId="20" xfId="2" applyFont="1" applyFill="1" applyBorder="1" applyAlignment="1">
      <alignment horizontal="center" vertical="center"/>
    </xf>
  </cellXfs>
  <cellStyles count="9">
    <cellStyle name="Amount" xfId="7" xr:uid="{00000000-0005-0000-0000-000000000000}"/>
    <cellStyle name="Explanatory Text" xfId="8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7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77111117893"/>
        </left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4" tint="-0.249977111117893"/>
        </left>
        <right/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4" tint="-0.249977111117893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/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/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/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right style="thin">
          <color theme="4" tint="-0.249977111117893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-0.249977111117893"/>
        </left>
        <right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4" tint="-0.249977111117893"/>
        </right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relativeIndent="1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4" tint="-0.249977111117893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indent="0" justifyLastLine="0" shrinkToFit="0" readingOrder="0"/>
      <border diagonalUp="0" diagonalDown="0" outline="0">
        <left/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-0.249977111117893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border>
        <top style="thin">
          <color theme="4" tint="-0.24997711111789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71"/>
      <tableStyleElement type="headerRow" dxfId="70"/>
      <tableStyleElement type="totalRow" dxfId="69"/>
      <tableStyleElement type="firstRowStripe" dxfId="68"/>
      <tableStyleElement type="secondRowStripe" dxfId="6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come" displayName="Income" ref="A8:N13" totalsRowShown="0" headerRowDxfId="66" dataDxfId="64" totalsRowDxfId="63" headerRowBorderDxfId="65" totalsRowBorderDxfId="62" headerRowCellStyle="Normal" dataCellStyle="Normal">
  <autoFilter ref="A8:N13" xr:uid="{00000000-0009-0000-0100-000002000000}"/>
  <tableColumns count="14">
    <tableColumn id="1" xr3:uid="{00000000-0010-0000-0000-000001000000}" name="Category" dataDxfId="61" totalsRowDxfId="60" dataCellStyle="Heading 4"/>
    <tableColumn id="2" xr3:uid="{00000000-0010-0000-0000-000002000000}" name="Jan" dataDxfId="59" totalsRowDxfId="58" dataCellStyle="Amount"/>
    <tableColumn id="3" xr3:uid="{00000000-0010-0000-0000-000003000000}" name="Feb" dataDxfId="57" totalsRowDxfId="56" dataCellStyle="Amount"/>
    <tableColumn id="4" xr3:uid="{00000000-0010-0000-0000-000004000000}" name="March" dataDxfId="55" totalsRowDxfId="54" dataCellStyle="Amount"/>
    <tableColumn id="5" xr3:uid="{00000000-0010-0000-0000-000005000000}" name="April" dataDxfId="53" totalsRowDxfId="52" dataCellStyle="Amount"/>
    <tableColumn id="6" xr3:uid="{00000000-0010-0000-0000-000006000000}" name="May" dataDxfId="51" totalsRowDxfId="50" dataCellStyle="Amount"/>
    <tableColumn id="7" xr3:uid="{00000000-0010-0000-0000-000007000000}" name="June" dataDxfId="49" totalsRowDxfId="48" dataCellStyle="Amount"/>
    <tableColumn id="8" xr3:uid="{00000000-0010-0000-0000-000008000000}" name="July" dataDxfId="47" totalsRowDxfId="46" dataCellStyle="Amount"/>
    <tableColumn id="9" xr3:uid="{00000000-0010-0000-0000-000009000000}" name="Aug" dataDxfId="45" totalsRowDxfId="44" dataCellStyle="Amount"/>
    <tableColumn id="10" xr3:uid="{00000000-0010-0000-0000-00000A000000}" name="Sept" dataDxfId="43" totalsRowDxfId="42" dataCellStyle="Amount"/>
    <tableColumn id="11" xr3:uid="{00000000-0010-0000-0000-00000B000000}" name="Oct" dataDxfId="41" totalsRowDxfId="40" dataCellStyle="Amount"/>
    <tableColumn id="12" xr3:uid="{00000000-0010-0000-0000-00000C000000}" name="Nov" dataDxfId="39" totalsRowDxfId="38" dataCellStyle="Amount"/>
    <tableColumn id="13" xr3:uid="{00000000-0010-0000-0000-00000D000000}" name="Dec" dataDxfId="37" totalsRowDxfId="36" dataCellStyle="Amount"/>
    <tableColumn id="15" xr3:uid="{00000000-0010-0000-0000-00000F000000}" name="Year" dataDxfId="35" totalsRowDxfId="34" dataCellStyle="Total">
      <calculatedColumnFormula>SUM(Income[[#This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Enter Income from various sources for each month in this table. Annual incom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xpenses" displayName="Expenses" ref="B4:P13" totalsRowCount="1" headerRowDxfId="33" dataDxfId="31" totalsRowDxfId="30" headerRowBorderDxfId="32">
  <autoFilter ref="B4:P12" xr:uid="{00000000-0009-0000-0100-000001000000}"/>
  <tableColumns count="15">
    <tableColumn id="15" xr3:uid="{00000000-0010-0000-0100-00000F000000}" name="Category" totalsRowLabel="Total" dataDxfId="29" totalsRowDxfId="28"/>
    <tableColumn id="1" xr3:uid="{00000000-0010-0000-0100-000001000000}" name="Sub category" dataDxfId="27" totalsRowDxfId="26"/>
    <tableColumn id="2" xr3:uid="{00000000-0010-0000-0100-000002000000}" name="Jan" totalsRowFunction="sum" dataDxfId="25" totalsRowDxfId="24" dataCellStyle="Normal"/>
    <tableColumn id="3" xr3:uid="{00000000-0010-0000-0100-000003000000}" name="Feb" totalsRowFunction="sum" dataDxfId="23" totalsRowDxfId="22"/>
    <tableColumn id="4" xr3:uid="{00000000-0010-0000-0100-000004000000}" name="March" totalsRowFunction="sum" dataDxfId="21" totalsRowDxfId="20"/>
    <tableColumn id="5" xr3:uid="{00000000-0010-0000-0100-000005000000}" name="April" totalsRowFunction="sum" dataDxfId="19" totalsRowDxfId="18"/>
    <tableColumn id="6" xr3:uid="{00000000-0010-0000-0100-000006000000}" name="May" totalsRowFunction="sum" dataDxfId="17" totalsRowDxfId="16"/>
    <tableColumn id="7" xr3:uid="{00000000-0010-0000-0100-000007000000}" name="June" totalsRowFunction="sum" dataDxfId="15" totalsRowDxfId="14"/>
    <tableColumn id="8" xr3:uid="{00000000-0010-0000-0100-000008000000}" name="July" totalsRowFunction="sum" dataDxfId="13" totalsRowDxfId="12"/>
    <tableColumn id="9" xr3:uid="{00000000-0010-0000-0100-000009000000}" name="Aug" totalsRowFunction="sum" dataDxfId="11" totalsRowDxfId="10"/>
    <tableColumn id="10" xr3:uid="{00000000-0010-0000-0100-00000A000000}" name="Sept" totalsRowFunction="sum" dataDxfId="9" totalsRowDxfId="8"/>
    <tableColumn id="11" xr3:uid="{00000000-0010-0000-0100-00000B000000}" name="Oct" totalsRowFunction="sum" dataDxfId="7" totalsRowDxfId="6"/>
    <tableColumn id="12" xr3:uid="{00000000-0010-0000-0100-00000C000000}" name="Nov" totalsRowFunction="sum" dataDxfId="5" totalsRowDxfId="4"/>
    <tableColumn id="13" xr3:uid="{00000000-0010-0000-0100-00000D000000}" name="Dec" totalsRowFunction="sum" dataDxfId="3" totalsRowDxfId="2"/>
    <tableColumn id="14" xr3:uid="{00000000-0010-0000-0100-00000E000000}" name="Year" totalsRowFunction="sum" dataDxfId="1" totalsRowDxfId="0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Enter expenses in each month and categories in this table. Annual expenses are automatically calculated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N14"/>
  <sheetViews>
    <sheetView showGridLines="0" tabSelected="1" zoomScale="60" zoomScaleNormal="60" workbookViewId="0">
      <selection sqref="A1:N1"/>
    </sheetView>
  </sheetViews>
  <sheetFormatPr defaultRowHeight="30" customHeight="1" x14ac:dyDescent="0.25"/>
  <cols>
    <col min="1" max="1" width="22.5703125" style="75" customWidth="1"/>
    <col min="2" max="14" width="12.5703125" style="2" customWidth="1"/>
    <col min="15" max="15" width="2.7109375" style="2" customWidth="1"/>
    <col min="16" max="16384" width="9.140625" style="2"/>
  </cols>
  <sheetData>
    <row r="1" spans="1:14" s="63" customFormat="1" ht="99.95" customHeight="1" thickBot="1" x14ac:dyDescent="0.3">
      <c r="A1" s="98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30" customHeight="1" thickTop="1" x14ac:dyDescent="0.25">
      <c r="A2" s="70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65" customFormat="1" ht="54.95" customHeight="1" x14ac:dyDescent="0.25">
      <c r="A3" s="71"/>
      <c r="B3" s="64" t="s">
        <v>16</v>
      </c>
      <c r="C3" s="64" t="s">
        <v>15</v>
      </c>
      <c r="D3" s="64" t="s">
        <v>14</v>
      </c>
      <c r="E3" s="64" t="s">
        <v>13</v>
      </c>
      <c r="F3" s="64" t="s">
        <v>12</v>
      </c>
      <c r="G3" s="64" t="s">
        <v>11</v>
      </c>
      <c r="H3" s="64" t="s">
        <v>10</v>
      </c>
      <c r="I3" s="64" t="s">
        <v>9</v>
      </c>
      <c r="J3" s="64" t="s">
        <v>8</v>
      </c>
      <c r="K3" s="64" t="s">
        <v>7</v>
      </c>
      <c r="L3" s="64" t="s">
        <v>6</v>
      </c>
      <c r="M3" s="64" t="s">
        <v>5</v>
      </c>
      <c r="N3" s="64" t="s">
        <v>18</v>
      </c>
    </row>
    <row r="4" spans="1:14" ht="45" customHeight="1" x14ac:dyDescent="0.25">
      <c r="A4" s="72" t="s">
        <v>20</v>
      </c>
      <c r="B4" s="21">
        <f>Expenses[[#Totals],[Jan]]</f>
        <v>0</v>
      </c>
      <c r="C4" s="22">
        <f>Expenses[[#Totals],[Feb]]</f>
        <v>0</v>
      </c>
      <c r="D4" s="21">
        <f>Expenses[[#Totals],[March]]</f>
        <v>0</v>
      </c>
      <c r="E4" s="22">
        <f>Expenses[[#Totals],[April]]</f>
        <v>0</v>
      </c>
      <c r="F4" s="21">
        <f>Expenses[[#Totals],[May]]</f>
        <v>0</v>
      </c>
      <c r="G4" s="22">
        <f>Expenses[[#Totals],[June]]</f>
        <v>0</v>
      </c>
      <c r="H4" s="21">
        <f>Expenses[[#Totals],[July]]</f>
        <v>0</v>
      </c>
      <c r="I4" s="22">
        <f>Expenses[[#Totals],[Aug]]</f>
        <v>0</v>
      </c>
      <c r="J4" s="21">
        <f>Expenses[[#Totals],[Sept]]</f>
        <v>0</v>
      </c>
      <c r="K4" s="22">
        <f>Expenses[[#Totals],[Oct]]</f>
        <v>0</v>
      </c>
      <c r="L4" s="21">
        <f>Expenses[[#Totals],[Nov]]</f>
        <v>0</v>
      </c>
      <c r="M4" s="22">
        <f>Expenses[[#Totals],[Dec]]</f>
        <v>0</v>
      </c>
      <c r="N4" s="23">
        <f>SUM(B4:M4)</f>
        <v>0</v>
      </c>
    </row>
    <row r="5" spans="1:14" ht="45" customHeight="1" x14ac:dyDescent="0.25">
      <c r="A5" s="73" t="s">
        <v>19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15"/>
    </row>
    <row r="6" spans="1:14" ht="45" customHeight="1" x14ac:dyDescent="0.25">
      <c r="A6" s="7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66" customFormat="1" ht="54.95" customHeight="1" x14ac:dyDescent="0.25">
      <c r="A7" s="101" t="s">
        <v>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83" customFormat="1" ht="54.95" customHeight="1" x14ac:dyDescent="0.25">
      <c r="A8" s="79" t="s">
        <v>25</v>
      </c>
      <c r="B8" s="80" t="s">
        <v>16</v>
      </c>
      <c r="C8" s="81" t="s">
        <v>15</v>
      </c>
      <c r="D8" s="67" t="s">
        <v>14</v>
      </c>
      <c r="E8" s="82" t="s">
        <v>13</v>
      </c>
      <c r="F8" s="68" t="s">
        <v>12</v>
      </c>
      <c r="G8" s="69" t="s">
        <v>11</v>
      </c>
      <c r="H8" s="68" t="s">
        <v>10</v>
      </c>
      <c r="I8" s="69" t="s">
        <v>9</v>
      </c>
      <c r="J8" s="68" t="s">
        <v>8</v>
      </c>
      <c r="K8" s="69" t="s">
        <v>7</v>
      </c>
      <c r="L8" s="68" t="s">
        <v>6</v>
      </c>
      <c r="M8" s="69" t="s">
        <v>5</v>
      </c>
      <c r="N8" s="68" t="s">
        <v>18</v>
      </c>
    </row>
    <row r="9" spans="1:14" ht="45" customHeight="1" x14ac:dyDescent="0.3">
      <c r="A9" s="84" t="s">
        <v>4</v>
      </c>
      <c r="B9" s="5"/>
      <c r="C9" s="6"/>
      <c r="D9" s="7"/>
      <c r="E9" s="8"/>
      <c r="F9" s="9"/>
      <c r="G9" s="10"/>
      <c r="H9" s="9"/>
      <c r="I9" s="10"/>
      <c r="J9" s="9"/>
      <c r="K9" s="10"/>
      <c r="L9" s="9"/>
      <c r="M9" s="11"/>
      <c r="N9" s="12">
        <f>SUM(Income[[#This Row],[Jan]:[Dec]])</f>
        <v>0</v>
      </c>
    </row>
    <row r="10" spans="1:14" ht="45" customHeight="1" x14ac:dyDescent="0.3">
      <c r="A10" s="84" t="s">
        <v>17</v>
      </c>
      <c r="B10" s="5"/>
      <c r="C10" s="6"/>
      <c r="D10" s="7"/>
      <c r="E10" s="8"/>
      <c r="F10" s="9"/>
      <c r="G10" s="10"/>
      <c r="H10" s="9"/>
      <c r="I10" s="10"/>
      <c r="J10" s="9"/>
      <c r="K10" s="10"/>
      <c r="L10" s="9"/>
      <c r="M10" s="11"/>
      <c r="N10" s="12">
        <f>SUM(Income[[#This Row],[Jan]:[Dec]])</f>
        <v>0</v>
      </c>
    </row>
    <row r="11" spans="1:14" ht="45" customHeight="1" x14ac:dyDescent="0.3">
      <c r="A11" s="85" t="s">
        <v>3</v>
      </c>
      <c r="B11" s="13"/>
      <c r="C11" s="14"/>
      <c r="D11" s="15"/>
      <c r="E11" s="16"/>
      <c r="F11" s="17"/>
      <c r="G11" s="18"/>
      <c r="H11" s="17"/>
      <c r="I11" s="18"/>
      <c r="J11" s="17"/>
      <c r="K11" s="18"/>
      <c r="L11" s="17"/>
      <c r="M11" s="19"/>
      <c r="N11" s="20">
        <f>SUM(Income[[#This Row],[Jan]:[Dec]])</f>
        <v>0</v>
      </c>
    </row>
    <row r="12" spans="1:14" ht="45" customHeight="1" x14ac:dyDescent="0.3">
      <c r="A12" s="85" t="s">
        <v>3</v>
      </c>
      <c r="B12" s="13"/>
      <c r="C12" s="14"/>
      <c r="D12" s="15"/>
      <c r="E12" s="16"/>
      <c r="F12" s="17"/>
      <c r="G12" s="18"/>
      <c r="H12" s="17"/>
      <c r="I12" s="18"/>
      <c r="J12" s="17"/>
      <c r="K12" s="18"/>
      <c r="L12" s="17"/>
      <c r="M12" s="19"/>
      <c r="N12" s="20">
        <f>SUM(Income[[#This Row],[Jan]:[Dec]])</f>
        <v>0</v>
      </c>
    </row>
    <row r="13" spans="1:14" ht="45" customHeight="1" x14ac:dyDescent="0.3">
      <c r="A13" s="85" t="s">
        <v>3</v>
      </c>
      <c r="B13" s="13"/>
      <c r="C13" s="14"/>
      <c r="D13" s="15"/>
      <c r="E13" s="16"/>
      <c r="F13" s="17"/>
      <c r="G13" s="18"/>
      <c r="H13" s="17"/>
      <c r="I13" s="18"/>
      <c r="J13" s="17"/>
      <c r="K13" s="18"/>
      <c r="L13" s="17"/>
      <c r="M13" s="19"/>
      <c r="N13" s="20">
        <f>SUM(Income[[#This Row],[Jan]:[Dec]])</f>
        <v>0</v>
      </c>
    </row>
    <row r="14" spans="1:14" s="86" customFormat="1" ht="45" customHeight="1" x14ac:dyDescent="0.25">
      <c r="A14" s="87" t="s">
        <v>21</v>
      </c>
      <c r="B14" s="88">
        <f>SUBTOTAL(109,Income[Jan])</f>
        <v>0</v>
      </c>
      <c r="C14" s="89">
        <f>SUBTOTAL(109,Income[Feb])</f>
        <v>0</v>
      </c>
      <c r="D14" s="88">
        <f>SUBTOTAL(109,Income[March])</f>
        <v>0</v>
      </c>
      <c r="E14" s="90">
        <f>SUBTOTAL(109,Income[April])</f>
        <v>0</v>
      </c>
      <c r="F14" s="91">
        <f>SUBTOTAL(109,Income[May])</f>
        <v>0</v>
      </c>
      <c r="G14" s="92">
        <f>SUBTOTAL(109,Income[June])</f>
        <v>0</v>
      </c>
      <c r="H14" s="91">
        <f>SUBTOTAL(109,Income[July])</f>
        <v>0</v>
      </c>
      <c r="I14" s="92">
        <f>SUBTOTAL(109,Income[Aug])</f>
        <v>0</v>
      </c>
      <c r="J14" s="91">
        <f>SUBTOTAL(109,Income[Sept])</f>
        <v>0</v>
      </c>
      <c r="K14" s="92">
        <f>SUBTOTAL(109,Income[Oct])</f>
        <v>0</v>
      </c>
      <c r="L14" s="91">
        <f>SUBTOTAL(109,Income[Nov])</f>
        <v>0</v>
      </c>
      <c r="M14" s="92">
        <f>SUBTOTAL(109,Income[Dec])</f>
        <v>0</v>
      </c>
      <c r="N14" s="93">
        <f>SUBTOTAL(109,Income[Year])</f>
        <v>0</v>
      </c>
    </row>
  </sheetData>
  <mergeCells count="2">
    <mergeCell ref="A1:N1"/>
    <mergeCell ref="A7:N7"/>
  </mergeCells>
  <phoneticPr fontId="0" type="noConversion"/>
  <conditionalFormatting sqref="B5:M6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N5:N6">
    <cfRule type="iconSet" priority="1">
      <iconSet iconSet="3Arrows">
        <cfvo type="percentile" val="0"/>
        <cfvo type="num" val="0"/>
        <cfvo type="num" val="1"/>
      </iconSet>
    </cfRule>
  </conditionalFormatting>
  <dataValidations count="8">
    <dataValidation allowBlank="1" showInputMessage="1" showErrorMessage="1" prompt="Title of this worksheet is in this cell" sqref="A1:A2 B2" xr:uid="{00000000-0002-0000-0000-000000000000}"/>
    <dataValidation allowBlank="1" showInputMessage="1" showErrorMessage="1" prompt="Months are in cells at right. Total expenses and Cash shortage or surplus are automatically calculated in cells C3 through O4, below" sqref="A3" xr:uid="{00000000-0002-0000-0000-000001000000}"/>
    <dataValidation allowBlank="1" showInputMessage="1" showErrorMessage="1" prompt="Total expenses are automatically calculated in cells at right" sqref="A4" xr:uid="{00000000-0002-0000-0000-000002000000}"/>
    <dataValidation allowBlank="1" showInputMessage="1" showErrorMessage="1" prompt="Cash shortage or surplus is automatically calculated in cells at right with icons updating accordingly" sqref="A5:A6" xr:uid="{00000000-0002-0000-0000-000003000000}"/>
    <dataValidation allowBlank="1" showInputMessage="1" showErrorMessage="1" prompt="Enter Income details in table below" sqref="A7" xr:uid="{00000000-0002-0000-0000-000004000000}"/>
    <dataValidation allowBlank="1" showInputMessage="1" showErrorMessage="1" prompt="Enter Category in this column under this heading. Use heading filters to find specific entries" sqref="A8" xr:uid="{00000000-0002-0000-0000-000006000000}"/>
    <dataValidation allowBlank="1" showInputMessage="1" showErrorMessage="1" prompt="Annual incomes are automatically calculated in this column under this heading" sqref="N8" xr:uid="{00000000-0002-0000-0000-000007000000}"/>
    <dataValidation allowBlank="1" showInputMessage="1" showErrorMessage="1" prompt="Enter income for this month in this column under this heading" sqref="B8:M8" xr:uid="{00000000-0002-0000-0000-000008000000}"/>
  </dataValidations>
  <printOptions horizontalCentered="1"/>
  <pageMargins left="0.5" right="0.5" top="0.75" bottom="0.75" header="0.5" footer="0.5"/>
  <pageSetup scale="67" fitToHeight="0" orientation="landscape" horizontalDpi="200" verticalDpi="200" r:id="rId1"/>
  <headerFooter differentFirst="1" alignWithMargins="0">
    <oddFooter>Page &amp;P of &amp;N</oddFooter>
  </headerFooter>
  <ignoredErrors>
    <ignoredError sqref="N9:N11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AH18"/>
  <sheetViews>
    <sheetView showGridLines="0" topLeftCell="B1" zoomScale="55" zoomScaleNormal="55" zoomScaleSheetLayoutView="70" workbookViewId="0">
      <selection activeCell="S6" sqref="S6"/>
    </sheetView>
  </sheetViews>
  <sheetFormatPr defaultRowHeight="30" customHeight="1" x14ac:dyDescent="0.25"/>
  <cols>
    <col min="1" max="1" width="2.7109375" customWidth="1"/>
    <col min="2" max="2" width="20.7109375" style="47" customWidth="1"/>
    <col min="3" max="3" width="21.7109375" style="47" customWidth="1"/>
    <col min="4" max="16" width="12.5703125" customWidth="1"/>
    <col min="17" max="17" width="2.7109375" customWidth="1"/>
  </cols>
  <sheetData>
    <row r="1" spans="2:34" ht="99.95" customHeight="1" thickBot="1" x14ac:dyDescent="0.3">
      <c r="B1" s="98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2:34" ht="50.1" customHeight="1" thickTop="1" x14ac:dyDescent="0.25">
      <c r="B2" s="43"/>
      <c r="C2" s="4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"/>
    </row>
    <row r="3" spans="2:34" s="78" customFormat="1" ht="69.95" customHeight="1" thickBot="1" x14ac:dyDescent="0.3">
      <c r="B3" s="103" t="s">
        <v>23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2:34" ht="50.1" customHeight="1" thickBot="1" x14ac:dyDescent="0.3">
      <c r="B4" s="54" t="s">
        <v>25</v>
      </c>
      <c r="C4" s="61" t="s">
        <v>24</v>
      </c>
      <c r="D4" s="55" t="s">
        <v>16</v>
      </c>
      <c r="E4" s="56" t="s">
        <v>15</v>
      </c>
      <c r="F4" s="56" t="s">
        <v>14</v>
      </c>
      <c r="G4" s="56" t="s">
        <v>13</v>
      </c>
      <c r="H4" s="57" t="s">
        <v>12</v>
      </c>
      <c r="I4" s="58" t="s">
        <v>11</v>
      </c>
      <c r="J4" s="59" t="s">
        <v>10</v>
      </c>
      <c r="K4" s="58" t="s">
        <v>9</v>
      </c>
      <c r="L4" s="59" t="s">
        <v>8</v>
      </c>
      <c r="M4" s="59" t="s">
        <v>7</v>
      </c>
      <c r="N4" s="58" t="s">
        <v>6</v>
      </c>
      <c r="O4" s="58" t="s">
        <v>5</v>
      </c>
      <c r="P4" s="60" t="s">
        <v>18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2:34" ht="50.1" customHeight="1" x14ac:dyDescent="0.25">
      <c r="B5" s="94" t="s">
        <v>2</v>
      </c>
      <c r="C5" s="95" t="s">
        <v>26</v>
      </c>
      <c r="D5" s="35"/>
      <c r="E5" s="33"/>
      <c r="F5" s="33"/>
      <c r="G5" s="33"/>
      <c r="H5" s="31"/>
      <c r="I5" s="37"/>
      <c r="J5" s="39"/>
      <c r="K5" s="37"/>
      <c r="L5" s="39"/>
      <c r="M5" s="39"/>
      <c r="N5" s="37"/>
      <c r="O5" s="37"/>
      <c r="P5" s="41">
        <f>SUM(Expense!$D5:$O5)</f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</row>
    <row r="6" spans="2:34" ht="50.1" customHeight="1" x14ac:dyDescent="0.25">
      <c r="B6" s="96" t="s">
        <v>1</v>
      </c>
      <c r="C6" s="97" t="s">
        <v>27</v>
      </c>
      <c r="D6" s="36"/>
      <c r="E6" s="34"/>
      <c r="F6" s="34"/>
      <c r="G6" s="34"/>
      <c r="H6" s="32"/>
      <c r="I6" s="38"/>
      <c r="J6" s="40"/>
      <c r="K6" s="38"/>
      <c r="L6" s="40"/>
      <c r="M6" s="40"/>
      <c r="N6" s="38"/>
      <c r="O6" s="38"/>
      <c r="P6" s="42">
        <f>SUM(Expense!$D6:$O6)</f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</row>
    <row r="7" spans="2:34" ht="50.1" customHeight="1" x14ac:dyDescent="0.25">
      <c r="B7" s="96" t="s">
        <v>28</v>
      </c>
      <c r="C7" s="95" t="s">
        <v>29</v>
      </c>
      <c r="D7" s="35"/>
      <c r="E7" s="33"/>
      <c r="F7" s="33"/>
      <c r="G7" s="33"/>
      <c r="H7" s="31"/>
      <c r="I7" s="37"/>
      <c r="J7" s="39"/>
      <c r="K7" s="37"/>
      <c r="L7" s="39"/>
      <c r="M7" s="39"/>
      <c r="N7" s="37"/>
      <c r="O7" s="37"/>
      <c r="P7" s="41">
        <f>SUM(Expense!$D7:$O7)</f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2:34" ht="50.1" customHeight="1" x14ac:dyDescent="0.25">
      <c r="B8" s="96" t="s">
        <v>0</v>
      </c>
      <c r="C8" s="97" t="s">
        <v>30</v>
      </c>
      <c r="D8" s="36"/>
      <c r="E8" s="34"/>
      <c r="F8" s="34"/>
      <c r="G8" s="34"/>
      <c r="H8" s="32"/>
      <c r="I8" s="38"/>
      <c r="J8" s="40"/>
      <c r="K8" s="38"/>
      <c r="L8" s="40"/>
      <c r="M8" s="40"/>
      <c r="N8" s="38"/>
      <c r="O8" s="38"/>
      <c r="P8" s="42">
        <f>SUM(Expense!$D8:$O8)</f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</row>
    <row r="9" spans="2:34" ht="50.1" customHeight="1" x14ac:dyDescent="0.25">
      <c r="B9" s="96" t="s">
        <v>31</v>
      </c>
      <c r="C9" s="95" t="s">
        <v>32</v>
      </c>
      <c r="D9" s="35"/>
      <c r="E9" s="33"/>
      <c r="F9" s="33"/>
      <c r="G9" s="33"/>
      <c r="H9" s="31"/>
      <c r="I9" s="37"/>
      <c r="J9" s="39"/>
      <c r="K9" s="37"/>
      <c r="L9" s="39"/>
      <c r="M9" s="39"/>
      <c r="N9" s="37"/>
      <c r="O9" s="37"/>
      <c r="P9" s="41">
        <f>SUM(Expense!$D9:$O9)</f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</row>
    <row r="10" spans="2:34" ht="50.1" customHeight="1" x14ac:dyDescent="0.25">
      <c r="B10" s="96" t="s">
        <v>33</v>
      </c>
      <c r="C10" s="97" t="s">
        <v>34</v>
      </c>
      <c r="D10" s="36"/>
      <c r="E10" s="34"/>
      <c r="F10" s="34"/>
      <c r="G10" s="34"/>
      <c r="H10" s="32"/>
      <c r="I10" s="38"/>
      <c r="J10" s="40"/>
      <c r="K10" s="38"/>
      <c r="L10" s="40"/>
      <c r="M10" s="40"/>
      <c r="N10" s="38"/>
      <c r="O10" s="38"/>
      <c r="P10" s="42">
        <f>SUM(Expense!$D10:$O10)</f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</row>
    <row r="11" spans="2:34" ht="50.1" customHeight="1" x14ac:dyDescent="0.25">
      <c r="B11" s="96" t="s">
        <v>35</v>
      </c>
      <c r="C11" s="95" t="s">
        <v>36</v>
      </c>
      <c r="D11" s="35"/>
      <c r="E11" s="33"/>
      <c r="F11" s="33"/>
      <c r="G11" s="33"/>
      <c r="H11" s="31"/>
      <c r="I11" s="37"/>
      <c r="J11" s="39"/>
      <c r="K11" s="37"/>
      <c r="L11" s="39"/>
      <c r="M11" s="39"/>
      <c r="N11" s="37"/>
      <c r="O11" s="37"/>
      <c r="P11" s="41">
        <f>SUM(Expense!$D11:$O11)</f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</row>
    <row r="12" spans="2:34" ht="50.1" customHeight="1" x14ac:dyDescent="0.25">
      <c r="B12" s="96" t="s">
        <v>37</v>
      </c>
      <c r="C12" s="97" t="s">
        <v>38</v>
      </c>
      <c r="D12" s="36"/>
      <c r="E12" s="34"/>
      <c r="F12" s="34"/>
      <c r="G12" s="34"/>
      <c r="H12" s="32"/>
      <c r="I12" s="38"/>
      <c r="J12" s="40"/>
      <c r="K12" s="38"/>
      <c r="L12" s="40"/>
      <c r="M12" s="40"/>
      <c r="N12" s="38"/>
      <c r="O12" s="38"/>
      <c r="P12" s="42">
        <f>SUM(Expense!$D12:$O12)</f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</row>
    <row r="13" spans="2:34" ht="50.1" customHeight="1" x14ac:dyDescent="0.25">
      <c r="B13" s="48" t="s">
        <v>21</v>
      </c>
      <c r="C13" s="62"/>
      <c r="D13" s="49">
        <f>SUBTOTAL(109,Expenses[Jan])</f>
        <v>0</v>
      </c>
      <c r="E13" s="49">
        <f>SUBTOTAL(109,Expenses[Feb])</f>
        <v>0</v>
      </c>
      <c r="F13" s="49">
        <f>SUBTOTAL(109,Expenses[March])</f>
        <v>0</v>
      </c>
      <c r="G13" s="49">
        <f>SUBTOTAL(109,Expenses[April])</f>
        <v>0</v>
      </c>
      <c r="H13" s="50">
        <f>SUBTOTAL(109,Expenses[May])</f>
        <v>0</v>
      </c>
      <c r="I13" s="51">
        <f>SUBTOTAL(109,Expenses[June])</f>
        <v>0</v>
      </c>
      <c r="J13" s="52">
        <f>SUBTOTAL(109,Expenses[July])</f>
        <v>0</v>
      </c>
      <c r="K13" s="51">
        <f>SUBTOTAL(109,Expenses[Aug])</f>
        <v>0</v>
      </c>
      <c r="L13" s="52">
        <f>SUBTOTAL(109,Expenses[Sept])</f>
        <v>0</v>
      </c>
      <c r="M13" s="52">
        <f>SUBTOTAL(109,Expenses[Oct])</f>
        <v>0</v>
      </c>
      <c r="N13" s="51">
        <f>SUBTOTAL(109,Expenses[Nov])</f>
        <v>0</v>
      </c>
      <c r="O13" s="51">
        <f>SUBTOTAL(109,Expenses[Dec])</f>
        <v>0</v>
      </c>
      <c r="P13" s="53">
        <f>SUBTOTAL(109,Expenses[Year])</f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</row>
    <row r="14" spans="2:34" ht="50.1" customHeight="1" x14ac:dyDescent="0.25">
      <c r="B14" s="44"/>
      <c r="C14" s="4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/>
    </row>
    <row r="15" spans="2:34" ht="35.1" customHeight="1" x14ac:dyDescent="0.25">
      <c r="B15" s="44"/>
      <c r="C15" s="44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</row>
    <row r="16" spans="2:34" ht="30" customHeight="1" x14ac:dyDescent="0.25">
      <c r="B16" s="45"/>
      <c r="C16" s="4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7" spans="2:34" ht="30" customHeight="1" x14ac:dyDescent="0.25">
      <c r="B17" s="46"/>
      <c r="C17" s="4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2:34" ht="30" customHeight="1" x14ac:dyDescent="0.25">
      <c r="B18" s="46"/>
      <c r="C18" s="4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</sheetData>
  <mergeCells count="2">
    <mergeCell ref="B1:P1"/>
    <mergeCell ref="B3:P3"/>
  </mergeCells>
  <dataValidations count="8">
    <dataValidation allowBlank="1" showInputMessage="1" showErrorMessage="1" prompt="Title of this worksheet is in this cell" sqref="B1:B2" xr:uid="{00000000-0002-0000-0100-000000000000}"/>
    <dataValidation allowBlank="1" showInputMessage="1" showErrorMessage="1" prompt="Enter expenses in table below" sqref="B3" xr:uid="{00000000-0002-0000-0100-000001000000}"/>
    <dataValidation allowBlank="1" showInputMessage="1" showErrorMessage="1" prompt="Enter Sub category in this column under this heading" sqref="C4" xr:uid="{00000000-0002-0000-0100-000002000000}"/>
    <dataValidation allowBlank="1" showInputMessage="1" showErrorMessage="1" prompt="Enter expenses for this month in this column under this heading" sqref="D4:O4" xr:uid="{00000000-0002-0000-0100-000003000000}"/>
    <dataValidation allowBlank="1" showInputMessage="1" showErrorMessage="1" prompt="Annual expenses are automatically calculated in this column under this heading" sqref="P4" xr:uid="{00000000-0002-0000-0100-000004000000}"/>
    <dataValidation allowBlank="1" showInputMessage="1" showErrorMessage="1" prompt="Enter monthly expenses in Expenses table in this worksheet. Annual expenses are automatically calculated" sqref="A1:A2" xr:uid="{00000000-0002-0000-0100-000005000000}"/>
    <dataValidation type="list" errorStyle="warning" allowBlank="1" showInputMessage="1" showErrorMessage="1" error="Select Category from the list. Select CANCEL, press ALT+DOWN ARROW for options, then DOWN ARROW and ENTER to make selection" sqref="B5:B12" xr:uid="{00000000-0002-0000-0100-000006000000}">
      <formula1>"Home,Daily living,Transportation,Entertainment,Health,Vacations,Recreation,Dues/Subscription,Personal,Financial obligations,Misc. payments"</formula1>
    </dataValidation>
    <dataValidation allowBlank="1" showInputMessage="1" showErrorMessage="1" prompt="Select Category in this column under this heading. Press ALT+DOWN ARROW to open the drop-down list, then ENTER to make the selection" sqref="B4" xr:uid="{00000000-0002-0000-0100-000007000000}"/>
  </dataValidations>
  <printOptions horizontalCentered="1"/>
  <pageMargins left="0.5" right="0.5" top="0.75" bottom="0.75" header="0.5" footer="0.5"/>
  <pageSetup scale="60" fitToHeight="0" orientation="landscape" horizontalDpi="200" verticalDpi="200" r:id="rId1"/>
  <headerFooter differentFirst="1" alignWithMargins="0">
    <oddFooter>Page &amp;P of &amp;N</oddFooter>
  </headerFooter>
  <ignoredErrors>
    <ignoredError sqref="P5:P1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TM16400272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Summary</vt:lpstr>
      <vt:lpstr>Expense</vt:lpstr>
      <vt:lpstr>Expense!Print_Area</vt:lpstr>
      <vt:lpstr>Expense!Print_Titles</vt:lpstr>
      <vt:lpstr>Summary!Print_Titles</vt:lpstr>
      <vt:lpstr>RowTitleRegion1..O4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GLOBAL</cp:lastModifiedBy>
  <cp:lastPrinted>2022-10-10T21:09:00Z</cp:lastPrinted>
  <dcterms:created xsi:type="dcterms:W3CDTF">2018-02-27T04:55:40Z</dcterms:created>
  <dcterms:modified xsi:type="dcterms:W3CDTF">2022-10-10T21:09:17Z</dcterms:modified>
</cp:coreProperties>
</file>